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67BBD19B-0455-42B5-B6CD-E2D6DDB9C600}"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<sst xmlns="http://schemas.openxmlformats.org/spreadsheetml/2006/main" count="444" uniqueCount="341">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</sst>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310</v>
      </c>
      <c r="B10" s="164"/>
      <c r="C10" s="164"/>
      <c r="D10" s="161" t="str">
        <f>VLOOKUP(A10,datos,2,0)</f>
        <v>Asistente 2</v>
      </c>
      <c r="E10" s="161"/>
      <c r="F10" s="161"/>
      <c r="G10" s="158" t="str">
        <f>VLOOKUP(A10,datos,3,0)</f>
        <v>Técnico/a en prevención de riesgos profesionales y promoción de la salud</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ISO 45001 
Power BI
Lengua de signos española.</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4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4 años de experiencia global en el sector de la Ingeniería/Consultoría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4 años de experiencia en las funciones referidas en el apartado 1.14.</v>
      </c>
      <c r="C21" s="192"/>
      <c r="D21" s="192"/>
      <c r="E21" s="192"/>
      <c r="F21" s="192"/>
      <c r="G21" s="192"/>
      <c r="H21" s="192"/>
      <c r="I21" s="43"/>
      <c r="J21" s="177"/>
      <c r="K21" s="177"/>
      <c r="L21" s="178"/>
    </row>
    <row r="22" spans="1:12" s="2" customFormat="1" ht="60" customHeight="1" thickBot="1" x14ac:dyDescent="0.3">
      <c r="A22" s="35" t="s">
        <v>39</v>
      </c>
      <c r="B22" s="192">
        <f>VLOOKUP(A10,datos,9,0)</f>
        <v>0</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Conocimientos en Power BI, FORMS.</v>
      </c>
      <c r="B24" s="153"/>
      <c r="C24" s="153"/>
      <c r="D24" s="153"/>
      <c r="E24" s="153"/>
      <c r="F24" s="153"/>
      <c r="G24" s="153"/>
      <c r="H24" s="179"/>
      <c r="I24" s="43"/>
      <c r="J24" s="177"/>
      <c r="K24" s="177"/>
      <c r="L24" s="178"/>
    </row>
    <row r="25" spans="1:12" s="2" customFormat="1" ht="65.400000000000006" customHeight="1" thickBot="1" x14ac:dyDescent="0.3">
      <c r="A25" s="152" t="str">
        <f>VLOOKUP(A10,datos,11,0)</f>
        <v>Carné conducir tipo B</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MRLyanJHbORSsCo5m5RPgloucNsiumGQ66uEfLkJghbex/jxbkngDqHybaOz/WCPtNnJT9eOJCPaQb12sxUeHw==" saltValue="C7roRqHdym2LJdxpIfgpGQ=="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2025-01-14T11:16:02Z</dcterms:modified>
</cp:coreProperties>
</file>